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d.docs.live.net/50385a46fa2485a9/Documenten/Lars/Chutes.nl/Chutes shared/Parachute design/Done-ish/"/>
    </mc:Choice>
  </mc:AlternateContent>
  <xr:revisionPtr revIDLastSave="939" documentId="8_{6C178A5F-025D-4D26-B109-99F2083FC172}" xr6:coauthVersionLast="45" xr6:coauthVersionMax="46" xr10:uidLastSave="{D7102668-CF48-4DDC-9BA0-54C704C1F32F}"/>
  <bookViews>
    <workbookView xWindow="28680" yWindow="-120" windowWidth="29040" windowHeight="15840" xr2:uid="{4289C1B2-7571-459D-8F73-C7962AE52814}"/>
  </bookViews>
  <sheets>
    <sheet name="Landing velocity" sheetId="4"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 i="4" l="1"/>
  <c r="J7" i="4"/>
  <c r="L13" i="4"/>
  <c r="M13" i="4"/>
  <c r="N13" i="4"/>
  <c r="O13" i="4"/>
  <c r="L14" i="4"/>
  <c r="M14" i="4"/>
  <c r="N14" i="4"/>
  <c r="O14" i="4"/>
  <c r="L15" i="4"/>
  <c r="M15" i="4"/>
  <c r="N15" i="4"/>
  <c r="O15" i="4"/>
  <c r="L16" i="4"/>
  <c r="M16" i="4"/>
  <c r="N16" i="4"/>
  <c r="O16" i="4"/>
  <c r="L17" i="4"/>
  <c r="M17" i="4"/>
  <c r="N17" i="4"/>
  <c r="O17" i="4"/>
  <c r="K14" i="4"/>
  <c r="K15" i="4"/>
  <c r="K16" i="4"/>
  <c r="K17" i="4"/>
  <c r="L11" i="4"/>
  <c r="H24" i="4" l="1"/>
  <c r="H6" i="4" l="1"/>
  <c r="I6" i="4"/>
  <c r="J6" i="4"/>
  <c r="K6" i="4"/>
  <c r="L6" i="4"/>
  <c r="M6" i="4"/>
  <c r="N6" i="4"/>
  <c r="O6" i="4"/>
  <c r="P6" i="4"/>
  <c r="Q6" i="4"/>
  <c r="H7" i="4"/>
  <c r="I7" i="4"/>
  <c r="K7" i="4"/>
  <c r="L7" i="4"/>
  <c r="M7" i="4"/>
  <c r="N7" i="4"/>
  <c r="O7" i="4"/>
  <c r="P7" i="4"/>
  <c r="Q7" i="4"/>
  <c r="H8" i="4"/>
  <c r="I8" i="4"/>
  <c r="J8" i="4"/>
  <c r="K8" i="4"/>
  <c r="L8" i="4"/>
  <c r="M8" i="4"/>
  <c r="N8" i="4"/>
  <c r="O8" i="4"/>
  <c r="P8" i="4"/>
  <c r="Q8" i="4"/>
  <c r="H9" i="4"/>
  <c r="I9" i="4"/>
  <c r="J9" i="4"/>
  <c r="K9" i="4"/>
  <c r="L9" i="4"/>
  <c r="M9" i="4"/>
  <c r="N9" i="4"/>
  <c r="O9" i="4"/>
  <c r="P9" i="4"/>
  <c r="Q9" i="4"/>
  <c r="H10" i="4"/>
  <c r="I10" i="4"/>
  <c r="J10" i="4"/>
  <c r="K10" i="4"/>
  <c r="L10" i="4"/>
  <c r="M10" i="4"/>
  <c r="N10" i="4"/>
  <c r="O10" i="4"/>
  <c r="P10" i="4"/>
  <c r="Q10" i="4"/>
  <c r="H11" i="4"/>
  <c r="I11" i="4"/>
  <c r="J11" i="4"/>
  <c r="K11" i="4"/>
  <c r="M11" i="4"/>
  <c r="N11" i="4"/>
  <c r="O11" i="4"/>
  <c r="P11" i="4"/>
  <c r="Q11" i="4"/>
  <c r="H12" i="4"/>
  <c r="I12" i="4"/>
  <c r="J12" i="4"/>
  <c r="K12" i="4"/>
  <c r="L12" i="4"/>
  <c r="M12" i="4"/>
  <c r="N12" i="4"/>
  <c r="O12" i="4"/>
  <c r="P12" i="4"/>
  <c r="Q12" i="4"/>
  <c r="H13" i="4"/>
  <c r="I13" i="4"/>
  <c r="J13" i="4"/>
  <c r="K13" i="4"/>
  <c r="P13" i="4"/>
  <c r="Q13" i="4"/>
  <c r="H14" i="4"/>
  <c r="I14" i="4"/>
  <c r="J14" i="4"/>
  <c r="P14" i="4"/>
  <c r="Q14" i="4"/>
  <c r="H15" i="4"/>
  <c r="I15" i="4"/>
  <c r="J15" i="4"/>
  <c r="P15" i="4"/>
  <c r="Q15" i="4"/>
  <c r="H16" i="4"/>
  <c r="I16" i="4"/>
  <c r="J16" i="4"/>
  <c r="P16" i="4"/>
  <c r="Q16" i="4"/>
  <c r="H17" i="4"/>
  <c r="I17" i="4"/>
  <c r="J17" i="4"/>
  <c r="P17" i="4"/>
  <c r="Q17" i="4"/>
  <c r="H18" i="4"/>
  <c r="I18" i="4"/>
  <c r="J18" i="4"/>
  <c r="K18" i="4"/>
  <c r="L18" i="4"/>
  <c r="M18" i="4"/>
  <c r="N18" i="4"/>
  <c r="O18" i="4"/>
  <c r="P18" i="4"/>
  <c r="Q18" i="4"/>
  <c r="H19" i="4"/>
  <c r="I19" i="4"/>
  <c r="J19" i="4"/>
  <c r="K19" i="4"/>
  <c r="L19" i="4"/>
  <c r="M19" i="4"/>
  <c r="N19" i="4"/>
  <c r="O19" i="4"/>
  <c r="P19" i="4"/>
  <c r="Q19" i="4"/>
  <c r="H20" i="4"/>
  <c r="I20" i="4"/>
  <c r="J20" i="4"/>
  <c r="K20" i="4"/>
  <c r="L20" i="4"/>
  <c r="M20" i="4"/>
  <c r="N20" i="4"/>
  <c r="O20" i="4"/>
  <c r="P20" i="4"/>
  <c r="Q20" i="4"/>
  <c r="H21" i="4"/>
  <c r="I21" i="4"/>
  <c r="J21" i="4"/>
  <c r="K21" i="4"/>
  <c r="L21" i="4"/>
  <c r="M21" i="4"/>
  <c r="N21" i="4"/>
  <c r="O21" i="4"/>
  <c r="P21" i="4"/>
  <c r="Q21" i="4"/>
  <c r="H22" i="4"/>
  <c r="I22" i="4"/>
  <c r="J22" i="4"/>
  <c r="K22" i="4"/>
  <c r="L22" i="4"/>
  <c r="M22" i="4"/>
  <c r="N22" i="4"/>
  <c r="O22" i="4"/>
  <c r="P22" i="4"/>
  <c r="Q22" i="4"/>
  <c r="H23" i="4"/>
  <c r="I23" i="4"/>
  <c r="J23" i="4"/>
  <c r="K23" i="4"/>
  <c r="L23" i="4"/>
  <c r="M23" i="4"/>
  <c r="N23" i="4"/>
  <c r="O23" i="4"/>
  <c r="P23" i="4"/>
  <c r="Q23" i="4"/>
  <c r="I24" i="4"/>
  <c r="J24" i="4"/>
  <c r="K24" i="4"/>
  <c r="L24" i="4"/>
  <c r="M24" i="4"/>
  <c r="N24" i="4"/>
  <c r="O24" i="4"/>
  <c r="P24" i="4"/>
  <c r="Q24" i="4"/>
  <c r="I5" i="4"/>
  <c r="J5" i="4"/>
  <c r="K5" i="4"/>
  <c r="L5" i="4"/>
  <c r="M5" i="4"/>
  <c r="N5" i="4"/>
  <c r="O5" i="4"/>
  <c r="P5" i="4"/>
  <c r="Q5" i="4"/>
</calcChain>
</file>

<file path=xl/sharedStrings.xml><?xml version="1.0" encoding="utf-8"?>
<sst xmlns="http://schemas.openxmlformats.org/spreadsheetml/2006/main" count="14" uniqueCount="13">
  <si>
    <t>Landing velocity over body mass sensitivity analysis</t>
  </si>
  <si>
    <t>Landing 
velocity [m/s]</t>
  </si>
  <si>
    <t>Body mass [kg]</t>
  </si>
  <si>
    <t>Parachute Area [m2]</t>
  </si>
  <si>
    <t>This page allows you to vary the mass of the body and the parachute area to get an idea of the landing velocity sensitivity. The drag coefficients and areas can be varried below, while the vectors containing body mass and parachute are can be varried in the table</t>
  </si>
  <si>
    <t>Parameter</t>
  </si>
  <si>
    <t>Value</t>
  </si>
  <si>
    <t>Unit</t>
  </si>
  <si>
    <t>Cd body</t>
  </si>
  <si>
    <t>-</t>
  </si>
  <si>
    <t>A body</t>
  </si>
  <si>
    <t>m2</t>
  </si>
  <si>
    <t>Cd parachute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</si>
</sst>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theme="1"/>
      <name val="Calibri"/>
      <family val="2"/>
      <scheme val="minor"/>
    </font>
    <font>
      <b/>
      <sz val="15"/>
      <color theme="3"/>
      <name val="Calibri"/>
      <family val="2"/>
      <scheme val="minor"/>
    </font>
    <font>
      <sz val="11"/>
      <color rgb="FF3F3F76"/>
      <name val="Calibri"/>
      <family val="2"/>
      <scheme val="minor"/>
    </font>
    <font>
      <b/>
      <sz val="11"/>
      <color theme="1"/>
      <name val="Calibri"/>
      <family val="2"/>
      <scheme val="minor"/>
    </font>
  </fonts>
  <fills count="4">
    <fill>
      <patternFill patternType="none"/>
    </fill>
    <fill>
      <patternFill patternType="gray125"/>
    </fill>
    <fill>
      <patternFill patternType="solid">
        <fgColor rgb="FFFFCC99"/>
      </patternFill>
    </fill>
    <fill>
      <patternFill patternType="solid">
        <fgColor theme="2"/>
        <bgColor indexed="64"/>
      </patternFill>
    </fill>
  </fills>
  <borders count="18">
    <border>
      <left/>
      <right/>
      <top/>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0" fontId="1" fillId="0" borderId="1" applyNumberFormat="0" applyFill="0" applyAlignment="0" applyProtection="0"/>
    <xf numFmtId="0" fontId="2" fillId="2" borderId="2" applyNumberFormat="0" applyAlignment="0" applyProtection="0"/>
  </cellStyleXfs>
  <cellXfs count="37">
    <xf numFmtId="0" fontId="0" fillId="0" borderId="0" xfId="0"/>
    <xf numFmtId="0" fontId="0" fillId="3" borderId="0" xfId="0" applyFill="1"/>
    <xf numFmtId="0" fontId="3" fillId="3" borderId="0" xfId="0" applyFont="1" applyFill="1" applyAlignment="1">
      <alignment horizontal="center" vertical="top" wrapText="1"/>
    </xf>
    <xf numFmtId="0" fontId="0" fillId="3" borderId="0" xfId="0" applyFill="1" applyAlignment="1">
      <alignment horizontal="center" vertical="top" wrapText="1"/>
    </xf>
    <xf numFmtId="0" fontId="3" fillId="3" borderId="0" xfId="0" applyFont="1" applyFill="1" applyAlignment="1">
      <alignment vertical="top" wrapText="1"/>
    </xf>
    <xf numFmtId="2" fontId="0" fillId="0" borderId="3" xfId="0" applyNumberFormat="1" applyBorder="1"/>
    <xf numFmtId="2" fontId="0" fillId="0" borderId="4" xfId="0" applyNumberFormat="1" applyBorder="1"/>
    <xf numFmtId="2" fontId="0" fillId="0" borderId="6" xfId="0" applyNumberFormat="1" applyBorder="1"/>
    <xf numFmtId="2" fontId="0" fillId="0" borderId="5" xfId="0" applyNumberFormat="1" applyBorder="1"/>
    <xf numFmtId="0" fontId="3" fillId="0" borderId="11" xfId="0" applyFont="1" applyBorder="1"/>
    <xf numFmtId="0" fontId="3" fillId="0" borderId="14" xfId="0" applyFont="1" applyBorder="1"/>
    <xf numFmtId="0" fontId="2" fillId="2" borderId="3" xfId="2" applyBorder="1"/>
    <xf numFmtId="0" fontId="0" fillId="0" borderId="16" xfId="0" applyBorder="1"/>
    <xf numFmtId="0" fontId="0" fillId="0" borderId="17" xfId="0" applyBorder="1"/>
    <xf numFmtId="0" fontId="0" fillId="0" borderId="10" xfId="0" applyBorder="1"/>
    <xf numFmtId="0" fontId="2" fillId="2" borderId="11" xfId="2" applyBorder="1"/>
    <xf numFmtId="0" fontId="0" fillId="0" borderId="12" xfId="0" applyBorder="1"/>
    <xf numFmtId="0" fontId="3" fillId="0" borderId="7"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0" fillId="3" borderId="0" xfId="0" applyFill="1" applyAlignment="1">
      <alignment vertical="top" wrapText="1"/>
    </xf>
    <xf numFmtId="0" fontId="3" fillId="0" borderId="13"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3" fillId="0" borderId="7" xfId="0" applyFont="1" applyBorder="1" applyAlignment="1">
      <alignment horizontal="center" vertical="center" textRotation="90"/>
    </xf>
    <xf numFmtId="0" fontId="3" fillId="0" borderId="16" xfId="0" applyFont="1" applyBorder="1" applyAlignment="1">
      <alignment horizontal="center" vertical="center" textRotation="90"/>
    </xf>
    <xf numFmtId="0" fontId="3" fillId="0" borderId="10" xfId="0" applyFont="1" applyBorder="1" applyAlignment="1">
      <alignment horizontal="center" vertical="center" textRotation="90"/>
    </xf>
    <xf numFmtId="0" fontId="3" fillId="0" borderId="7" xfId="0" applyFont="1" applyBorder="1" applyAlignment="1">
      <alignment horizontal="center" wrapText="1"/>
    </xf>
    <xf numFmtId="0" fontId="3" fillId="0" borderId="10" xfId="0" applyFont="1" applyBorder="1" applyAlignment="1">
      <alignment horizontal="center"/>
    </xf>
    <xf numFmtId="0" fontId="3" fillId="0" borderId="12" xfId="0" applyFont="1" applyBorder="1" applyAlignment="1">
      <alignment horizontal="center"/>
    </xf>
    <xf numFmtId="0" fontId="1" fillId="3" borderId="0" xfId="1" applyFill="1" applyBorder="1" applyAlignment="1">
      <alignment horizontal="center"/>
    </xf>
    <xf numFmtId="0" fontId="3" fillId="3" borderId="0" xfId="0" applyFont="1" applyFill="1" applyAlignment="1">
      <alignment horizontal="center" vertical="center" wrapText="1"/>
    </xf>
    <xf numFmtId="0" fontId="0" fillId="3" borderId="0" xfId="0" applyFill="1" applyAlignment="1">
      <alignment horizontal="left" vertical="top" wrapText="1"/>
    </xf>
    <xf numFmtId="164" fontId="3" fillId="0" borderId="9" xfId="0" applyNumberFormat="1" applyFont="1" applyBorder="1"/>
    <xf numFmtId="164" fontId="3" fillId="0" borderId="17" xfId="0" applyNumberFormat="1" applyFont="1" applyBorder="1"/>
    <xf numFmtId="164" fontId="3" fillId="0" borderId="15" xfId="0" applyNumberFormat="1" applyFont="1" applyBorder="1"/>
    <xf numFmtId="164" fontId="3" fillId="0" borderId="12" xfId="0" applyNumberFormat="1" applyFont="1" applyBorder="1"/>
  </cellXfs>
  <cellStyles count="3">
    <cellStyle name="Invoer" xfId="2" builtinId="20"/>
    <cellStyle name="Kop 1" xfId="1" builtinId="16"/>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200026</xdr:colOff>
      <xdr:row>0</xdr:row>
      <xdr:rowOff>114300</xdr:rowOff>
    </xdr:from>
    <xdr:to>
      <xdr:col>3</xdr:col>
      <xdr:colOff>95251</xdr:colOff>
      <xdr:row>7</xdr:row>
      <xdr:rowOff>39152</xdr:rowOff>
    </xdr:to>
    <xdr:pic>
      <xdr:nvPicPr>
        <xdr:cNvPr id="7" name="Afbeelding 1">
          <a:extLst>
            <a:ext uri="{FF2B5EF4-FFF2-40B4-BE49-F238E27FC236}">
              <a16:creationId xmlns:a16="http://schemas.microsoft.com/office/drawing/2014/main" id="{F90CC3E1-128D-404A-B492-DD3386A65F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1" y="114300"/>
          <a:ext cx="1143000" cy="1325027"/>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8B6F4-6C21-41A0-991A-D376EC75FCB9}">
  <dimension ref="A1:R25"/>
  <sheetViews>
    <sheetView tabSelected="1" workbookViewId="0">
      <selection activeCell="H5" sqref="H5"/>
    </sheetView>
  </sheetViews>
  <sheetFormatPr defaultColWidth="0" defaultRowHeight="15" zeroHeight="1" x14ac:dyDescent="0.25"/>
  <cols>
    <col min="1" max="1" width="5" customWidth="1"/>
    <col min="2" max="2" width="12.5703125" bestFit="1" customWidth="1"/>
    <col min="3" max="3" width="6.140625" bestFit="1" customWidth="1"/>
    <col min="4" max="4" width="4.7109375" bestFit="1" customWidth="1"/>
    <col min="5" max="5" width="2.7109375" customWidth="1"/>
    <col min="6" max="6" width="4.7109375" customWidth="1"/>
    <col min="7" max="7" width="4.42578125" customWidth="1"/>
    <col min="8" max="17" width="5.5703125" bestFit="1" customWidth="1"/>
    <col min="18" max="18" width="9.140625" customWidth="1"/>
    <col min="19" max="16384" width="9.140625" hidden="1"/>
  </cols>
  <sheetData>
    <row r="1" spans="1:18" ht="15" customHeight="1" x14ac:dyDescent="0.25">
      <c r="A1" s="1"/>
      <c r="B1" s="31"/>
      <c r="C1" s="31"/>
      <c r="D1" s="31"/>
      <c r="E1" s="1"/>
      <c r="F1" s="1"/>
      <c r="G1" s="1"/>
      <c r="H1" s="1"/>
      <c r="I1" s="1"/>
      <c r="J1" s="1"/>
      <c r="K1" s="1"/>
      <c r="L1" s="1"/>
      <c r="M1" s="1"/>
      <c r="N1" s="1"/>
      <c r="O1" s="1"/>
      <c r="P1" s="1"/>
      <c r="Q1" s="1"/>
      <c r="R1" s="1"/>
    </row>
    <row r="2" spans="1:18" ht="20.25" customHeight="1" thickBot="1" x14ac:dyDescent="0.35">
      <c r="A2" s="1"/>
      <c r="B2" s="31"/>
      <c r="C2" s="31"/>
      <c r="D2" s="31"/>
      <c r="E2" s="2"/>
      <c r="F2" s="30" t="s">
        <v>0</v>
      </c>
      <c r="G2" s="30"/>
      <c r="H2" s="30"/>
      <c r="I2" s="30"/>
      <c r="J2" s="30"/>
      <c r="K2" s="30"/>
      <c r="L2" s="30"/>
      <c r="M2" s="30"/>
      <c r="N2" s="30"/>
      <c r="O2" s="30"/>
      <c r="P2" s="30"/>
      <c r="Q2" s="30"/>
      <c r="R2" s="1"/>
    </row>
    <row r="3" spans="1:18" ht="15" customHeight="1" x14ac:dyDescent="0.25">
      <c r="A3" s="1"/>
      <c r="B3" s="31"/>
      <c r="C3" s="31"/>
      <c r="D3" s="31"/>
      <c r="E3" s="2"/>
      <c r="F3" s="27" t="s">
        <v>1</v>
      </c>
      <c r="G3" s="23"/>
      <c r="H3" s="21" t="s">
        <v>2</v>
      </c>
      <c r="I3" s="22"/>
      <c r="J3" s="22"/>
      <c r="K3" s="22"/>
      <c r="L3" s="22"/>
      <c r="M3" s="22"/>
      <c r="N3" s="22"/>
      <c r="O3" s="22"/>
      <c r="P3" s="22"/>
      <c r="Q3" s="23"/>
      <c r="R3" s="1"/>
    </row>
    <row r="4" spans="1:18" ht="15" customHeight="1" thickBot="1" x14ac:dyDescent="0.3">
      <c r="A4" s="1"/>
      <c r="B4" s="31"/>
      <c r="C4" s="31"/>
      <c r="D4" s="31"/>
      <c r="E4" s="2"/>
      <c r="F4" s="28"/>
      <c r="G4" s="29"/>
      <c r="H4" s="10">
        <v>10</v>
      </c>
      <c r="I4" s="9">
        <v>10.5</v>
      </c>
      <c r="J4" s="10">
        <v>11</v>
      </c>
      <c r="K4" s="9">
        <v>11.5</v>
      </c>
      <c r="L4" s="10">
        <v>12</v>
      </c>
      <c r="M4" s="9">
        <v>12.5</v>
      </c>
      <c r="N4" s="10">
        <v>13</v>
      </c>
      <c r="O4" s="9">
        <v>13.5</v>
      </c>
      <c r="P4" s="10">
        <v>14</v>
      </c>
      <c r="Q4" s="9">
        <v>14.5</v>
      </c>
      <c r="R4" s="1"/>
    </row>
    <row r="5" spans="1:18" x14ac:dyDescent="0.25">
      <c r="A5" s="1"/>
      <c r="B5" s="31"/>
      <c r="C5" s="31"/>
      <c r="D5" s="31"/>
      <c r="E5" s="2"/>
      <c r="F5" s="24" t="s">
        <v>3</v>
      </c>
      <c r="G5" s="33">
        <v>0.5</v>
      </c>
      <c r="H5" s="7">
        <f>SQRT((2*9.81*H$4)/($C$22*$C$23+$C$24*$G5))</f>
        <v>14.7648230602334</v>
      </c>
      <c r="I5" s="8">
        <f t="shared" ref="H5:Q14" si="0">SQRT((2*9.81*I$4)/($C$22*$C$23+$C$24*$G5))</f>
        <v>15.129441496631658</v>
      </c>
      <c r="J5" s="8">
        <f t="shared" si="0"/>
        <v>15.485477067239485</v>
      </c>
      <c r="K5" s="8">
        <f t="shared" si="0"/>
        <v>15.833508770957875</v>
      </c>
      <c r="L5" s="8">
        <f t="shared" si="0"/>
        <v>16.174053295324583</v>
      </c>
      <c r="M5" s="8">
        <f t="shared" si="0"/>
        <v>16.507574019219177</v>
      </c>
      <c r="N5" s="8">
        <f t="shared" si="0"/>
        <v>16.834488409215172</v>
      </c>
      <c r="O5" s="8">
        <f t="shared" si="0"/>
        <v>17.155174146594955</v>
      </c>
      <c r="P5" s="8">
        <f t="shared" si="0"/>
        <v>17.469974241537965</v>
      </c>
      <c r="Q5" s="8">
        <f t="shared" si="0"/>
        <v>17.779201331893397</v>
      </c>
      <c r="R5" s="1"/>
    </row>
    <row r="6" spans="1:18" x14ac:dyDescent="0.25">
      <c r="A6" s="1"/>
      <c r="B6" s="31"/>
      <c r="C6" s="31"/>
      <c r="D6" s="31"/>
      <c r="E6" s="2"/>
      <c r="F6" s="25"/>
      <c r="G6" s="34">
        <v>1</v>
      </c>
      <c r="H6" s="6">
        <f t="shared" si="0"/>
        <v>12.786711852544421</v>
      </c>
      <c r="I6" s="5">
        <f t="shared" si="0"/>
        <v>13.102480681153473</v>
      </c>
      <c r="J6" s="5">
        <f t="shared" si="0"/>
        <v>13.41081652995074</v>
      </c>
      <c r="K6" s="5">
        <f t="shared" si="0"/>
        <v>13.712220826693246</v>
      </c>
      <c r="L6" s="5">
        <f t="shared" si="0"/>
        <v>14.007141035914501</v>
      </c>
      <c r="M6" s="5">
        <f t="shared" si="0"/>
        <v>14.295978455495796</v>
      </c>
      <c r="N6" s="5">
        <f t="shared" si="0"/>
        <v>14.579094622095022</v>
      </c>
      <c r="O6" s="5">
        <f t="shared" si="0"/>
        <v>14.856816617297259</v>
      </c>
      <c r="P6" s="5">
        <f t="shared" si="0"/>
        <v>15.129441496631658</v>
      </c>
      <c r="Q6" s="5">
        <f t="shared" si="0"/>
        <v>15.397240012417809</v>
      </c>
      <c r="R6" s="1"/>
    </row>
    <row r="7" spans="1:18" x14ac:dyDescent="0.25">
      <c r="A7" s="1"/>
      <c r="B7" s="4"/>
      <c r="C7" s="4"/>
      <c r="D7" s="4"/>
      <c r="E7" s="2"/>
      <c r="F7" s="25"/>
      <c r="G7" s="34">
        <v>1.5</v>
      </c>
      <c r="H7" s="6">
        <f t="shared" si="0"/>
        <v>11.436782764396638</v>
      </c>
      <c r="I7" s="5">
        <f t="shared" si="0"/>
        <v>11.719214990774766</v>
      </c>
      <c r="J7" s="5">
        <f>SQRT((2*9.81*J$4)/($C$22*$C$23+$C$24*$G7))</f>
        <v>11.99499895789908</v>
      </c>
      <c r="K7" s="5">
        <f t="shared" si="0"/>
        <v>12.264583156389785</v>
      </c>
      <c r="L7" s="5">
        <f t="shared" si="0"/>
        <v>12.528367810692661</v>
      </c>
      <c r="M7" s="5">
        <f t="shared" si="0"/>
        <v>12.786711852544421</v>
      </c>
      <c r="N7" s="5">
        <f t="shared" si="0"/>
        <v>13.03993865016243</v>
      </c>
      <c r="O7" s="5">
        <f t="shared" si="0"/>
        <v>13.288340754210061</v>
      </c>
      <c r="P7" s="5">
        <f t="shared" si="0"/>
        <v>13.532183859229818</v>
      </c>
      <c r="Q7" s="5">
        <f t="shared" si="0"/>
        <v>13.771710133458372</v>
      </c>
      <c r="R7" s="1"/>
    </row>
    <row r="8" spans="1:18" ht="15" customHeight="1" x14ac:dyDescent="0.25">
      <c r="A8" s="1"/>
      <c r="B8" s="32" t="s">
        <v>4</v>
      </c>
      <c r="C8" s="32"/>
      <c r="D8" s="32"/>
      <c r="E8" s="3"/>
      <c r="F8" s="25"/>
      <c r="G8" s="34">
        <v>2</v>
      </c>
      <c r="H8" s="6">
        <f t="shared" si="0"/>
        <v>10.440306508910551</v>
      </c>
      <c r="I8" s="5">
        <f t="shared" si="0"/>
        <v>10.698130677833394</v>
      </c>
      <c r="J8" s="5">
        <f t="shared" si="0"/>
        <v>10.94988584415381</v>
      </c>
      <c r="K8" s="5">
        <f t="shared" si="0"/>
        <v>11.195981421920992</v>
      </c>
      <c r="L8" s="5">
        <f t="shared" si="0"/>
        <v>11.436782764396638</v>
      </c>
      <c r="M8" s="5">
        <f t="shared" si="0"/>
        <v>11.672617529928752</v>
      </c>
      <c r="N8" s="5">
        <f t="shared" si="0"/>
        <v>11.903780911962384</v>
      </c>
      <c r="O8" s="5">
        <f t="shared" si="0"/>
        <v>12.130539971493437</v>
      </c>
      <c r="P8" s="5">
        <f t="shared" si="0"/>
        <v>12.353137253345807</v>
      </c>
      <c r="Q8" s="5">
        <f t="shared" si="0"/>
        <v>12.57179382586272</v>
      </c>
      <c r="R8" s="1"/>
    </row>
    <row r="9" spans="1:18" x14ac:dyDescent="0.25">
      <c r="A9" s="1"/>
      <c r="B9" s="32"/>
      <c r="C9" s="32"/>
      <c r="D9" s="32"/>
      <c r="E9" s="3"/>
      <c r="F9" s="25"/>
      <c r="G9" s="35">
        <v>2.5</v>
      </c>
      <c r="H9" s="6">
        <f t="shared" si="0"/>
        <v>9.6658456137355842</v>
      </c>
      <c r="I9" s="5">
        <f t="shared" si="0"/>
        <v>9.9045444115315071</v>
      </c>
      <c r="J9" s="5">
        <f t="shared" si="0"/>
        <v>10.137624404732529</v>
      </c>
      <c r="K9" s="5">
        <f t="shared" si="0"/>
        <v>10.365464637094526</v>
      </c>
      <c r="L9" s="5">
        <f t="shared" si="0"/>
        <v>10.588403360010693</v>
      </c>
      <c r="M9" s="5">
        <f t="shared" si="0"/>
        <v>10.806743926165471</v>
      </c>
      <c r="N9" s="5">
        <f t="shared" si="0"/>
        <v>11.020759631583608</v>
      </c>
      <c r="O9" s="5">
        <f t="shared" si="0"/>
        <v>11.230697726702978</v>
      </c>
      <c r="P9" s="5">
        <f t="shared" si="0"/>
        <v>11.436782764396638</v>
      </c>
      <c r="Q9" s="5">
        <f t="shared" si="0"/>
        <v>11.63921941418017</v>
      </c>
      <c r="R9" s="1"/>
    </row>
    <row r="10" spans="1:18" x14ac:dyDescent="0.25">
      <c r="A10" s="1"/>
      <c r="B10" s="32"/>
      <c r="C10" s="32"/>
      <c r="D10" s="32"/>
      <c r="E10" s="3"/>
      <c r="F10" s="25"/>
      <c r="G10" s="34">
        <v>3</v>
      </c>
      <c r="H10" s="6">
        <f t="shared" si="0"/>
        <v>9.0415706600125638</v>
      </c>
      <c r="I10" s="5">
        <f t="shared" si="0"/>
        <v>9.2648529400093551</v>
      </c>
      <c r="J10" s="5">
        <f t="shared" si="0"/>
        <v>9.4828793095768127</v>
      </c>
      <c r="K10" s="5">
        <f t="shared" si="0"/>
        <v>9.696004331682202</v>
      </c>
      <c r="L10" s="5">
        <f t="shared" si="0"/>
        <v>9.9045444115315071</v>
      </c>
      <c r="M10" s="5">
        <f t="shared" si="0"/>
        <v>10.108783309577865</v>
      </c>
      <c r="N10" s="5">
        <f t="shared" si="0"/>
        <v>10.308976670843718</v>
      </c>
      <c r="O10" s="5">
        <f t="shared" si="0"/>
        <v>10.505355776935877</v>
      </c>
      <c r="P10" s="5">
        <f t="shared" si="0"/>
        <v>10.698130677833394</v>
      </c>
      <c r="Q10" s="5">
        <f t="shared" si="0"/>
        <v>10.887492824337475</v>
      </c>
      <c r="R10" s="1"/>
    </row>
    <row r="11" spans="1:18" x14ac:dyDescent="0.25">
      <c r="A11" s="1"/>
      <c r="B11" s="32"/>
      <c r="C11" s="32"/>
      <c r="D11" s="32"/>
      <c r="E11" s="3"/>
      <c r="F11" s="25"/>
      <c r="G11" s="34">
        <v>3.5</v>
      </c>
      <c r="H11" s="6">
        <f t="shared" si="0"/>
        <v>8.5244745683629475</v>
      </c>
      <c r="I11" s="5">
        <f t="shared" si="0"/>
        <v>8.7349871207689826</v>
      </c>
      <c r="J11" s="5">
        <f t="shared" si="0"/>
        <v>8.9405443533004938</v>
      </c>
      <c r="K11" s="5">
        <f t="shared" si="0"/>
        <v>9.1414805511288311</v>
      </c>
      <c r="L11" s="5">
        <f>SQRT((2*9.81*L$4)/($C$22*$C$23+$C$24*$G11))</f>
        <v>9.3380940239430004</v>
      </c>
      <c r="M11" s="5">
        <f t="shared" si="0"/>
        <v>9.5306523036638637</v>
      </c>
      <c r="N11" s="5">
        <f t="shared" si="0"/>
        <v>9.7193964147300136</v>
      </c>
      <c r="O11" s="5">
        <f t="shared" si="0"/>
        <v>9.9045444115315071</v>
      </c>
      <c r="P11" s="5">
        <f t="shared" si="0"/>
        <v>10.086294331087773</v>
      </c>
      <c r="Q11" s="5">
        <f t="shared" si="0"/>
        <v>10.264826674945207</v>
      </c>
      <c r="R11" s="1"/>
    </row>
    <row r="12" spans="1:18" x14ac:dyDescent="0.25">
      <c r="A12" s="1"/>
      <c r="B12" s="32"/>
      <c r="C12" s="32"/>
      <c r="D12" s="32"/>
      <c r="E12" s="3"/>
      <c r="F12" s="25"/>
      <c r="G12" s="34">
        <v>4</v>
      </c>
      <c r="H12" s="6">
        <f t="shared" si="0"/>
        <v>8.0870266476622916</v>
      </c>
      <c r="I12" s="5">
        <f t="shared" si="0"/>
        <v>8.2867363901598807</v>
      </c>
      <c r="J12" s="5">
        <f t="shared" si="0"/>
        <v>8.4817451034560101</v>
      </c>
      <c r="K12" s="5">
        <f t="shared" si="0"/>
        <v>8.6723699183095277</v>
      </c>
      <c r="L12" s="5">
        <f t="shared" si="0"/>
        <v>8.8588938361400409</v>
      </c>
      <c r="M12" s="5">
        <f t="shared" si="0"/>
        <v>9.041570660012562</v>
      </c>
      <c r="N12" s="5">
        <f t="shared" si="0"/>
        <v>9.22062904578641</v>
      </c>
      <c r="O12" s="5">
        <f t="shared" si="0"/>
        <v>9.3962758580194947</v>
      </c>
      <c r="P12" s="5">
        <f t="shared" si="0"/>
        <v>9.5686989711245491</v>
      </c>
      <c r="Q12" s="5">
        <f t="shared" si="0"/>
        <v>9.7380696239039075</v>
      </c>
      <c r="R12" s="1"/>
    </row>
    <row r="13" spans="1:18" x14ac:dyDescent="0.25">
      <c r="A13" s="1"/>
      <c r="B13" s="32"/>
      <c r="C13" s="32"/>
      <c r="D13" s="32"/>
      <c r="E13" s="3"/>
      <c r="F13" s="25"/>
      <c r="G13" s="35">
        <v>4.5</v>
      </c>
      <c r="H13" s="6">
        <f t="shared" si="0"/>
        <v>7.7106773667781914</v>
      </c>
      <c r="I13" s="5">
        <f t="shared" si="0"/>
        <v>7.9010931349575131</v>
      </c>
      <c r="J13" s="5">
        <f t="shared" si="0"/>
        <v>8.0870266476622916</v>
      </c>
      <c r="K13" s="5">
        <f t="shared" si="0"/>
        <v>8.2687802772069894</v>
      </c>
      <c r="L13" s="5">
        <f>SQRT((2*9.81*L$4)/($C$22*$C$23+$C$24*$G13))</f>
        <v>8.4466238548579007</v>
      </c>
      <c r="M13" s="5">
        <f>SQRT((2*9.81*M$4)/($C$22*$C$23+$C$24*$G13))</f>
        <v>8.6207993723425567</v>
      </c>
      <c r="N13" s="5">
        <f>SQRT((2*9.81*N$4)/($C$22*$C$23+$C$24*$G13))</f>
        <v>8.7915248444686256</v>
      </c>
      <c r="O13" s="5">
        <f>SQRT((2*9.81*O$4)/($C$22*$C$23+$C$24*$G13))</f>
        <v>8.958997508853118</v>
      </c>
      <c r="P13" s="5">
        <f t="shared" si="0"/>
        <v>9.1233964967200478</v>
      </c>
      <c r="Q13" s="5">
        <f t="shared" si="0"/>
        <v>9.2848850778612722</v>
      </c>
      <c r="R13" s="1"/>
    </row>
    <row r="14" spans="1:18" x14ac:dyDescent="0.25">
      <c r="A14" s="1"/>
      <c r="B14" s="32"/>
      <c r="C14" s="32"/>
      <c r="D14" s="32"/>
      <c r="E14" s="3"/>
      <c r="F14" s="25"/>
      <c r="G14" s="34">
        <v>5</v>
      </c>
      <c r="H14" s="6">
        <f t="shared" si="0"/>
        <v>7.3824115301167001</v>
      </c>
      <c r="I14" s="5">
        <f t="shared" si="0"/>
        <v>7.5647207483158292</v>
      </c>
      <c r="J14" s="5">
        <f t="shared" si="0"/>
        <v>7.7427385336197423</v>
      </c>
      <c r="K14" s="5">
        <f>SQRT((2*9.81*K$4)/($C$22*$C$23+$C$24*$G14))</f>
        <v>7.9167543854789386</v>
      </c>
      <c r="L14" s="5">
        <f>SQRT((2*9.81*L$4)/($C$22*$C$23+$C$24*$G14))</f>
        <v>8.0870266476622916</v>
      </c>
      <c r="M14" s="5">
        <f>SQRT((2*9.81*M$4)/($C$22*$C$23+$C$24*$G14))</f>
        <v>8.2537870096095887</v>
      </c>
      <c r="N14" s="5">
        <f>SQRT((2*9.81*N$4)/($C$22*$C$23+$C$24*$G14))</f>
        <v>8.4172442046075862</v>
      </c>
      <c r="O14" s="5">
        <f>SQRT((2*9.81*O$4)/($C$22*$C$23+$C$24*$G14))</f>
        <v>8.5775870732974777</v>
      </c>
      <c r="P14" s="5">
        <f t="shared" si="0"/>
        <v>8.7349871207689826</v>
      </c>
      <c r="Q14" s="5">
        <f t="shared" si="0"/>
        <v>8.8896006659467002</v>
      </c>
      <c r="R14" s="1"/>
    </row>
    <row r="15" spans="1:18" x14ac:dyDescent="0.25">
      <c r="A15" s="1"/>
      <c r="B15" s="32"/>
      <c r="C15" s="32"/>
      <c r="D15" s="32"/>
      <c r="E15" s="3"/>
      <c r="F15" s="25"/>
      <c r="G15" s="34">
        <v>5.5</v>
      </c>
      <c r="H15" s="6">
        <f t="shared" ref="H15:Q24" si="1">SQRT((2*9.81*H$4)/($C$22*$C$23+$C$24*$G15))</f>
        <v>7.0927915736818541</v>
      </c>
      <c r="I15" s="5">
        <f t="shared" si="1"/>
        <v>7.2679486048731059</v>
      </c>
      <c r="J15" s="5">
        <f t="shared" si="1"/>
        <v>7.4389825607042219</v>
      </c>
      <c r="K15" s="5">
        <f>SQRT((2*9.81*K$4)/($C$22*$C$23+$C$24*$G15))</f>
        <v>7.6061715832504175</v>
      </c>
      <c r="L15" s="5">
        <f>SQRT((2*9.81*L$4)/($C$22*$C$23+$C$24*$G15))</f>
        <v>7.7697638811762335</v>
      </c>
      <c r="M15" s="5">
        <f>SQRT((2*9.81*M$4)/($C$22*$C$23+$C$24*$G15))</f>
        <v>7.9299820544951665</v>
      </c>
      <c r="N15" s="5">
        <f>SQRT((2*9.81*N$4)/($C$22*$C$23+$C$24*$G15))</f>
        <v>8.0870266476622916</v>
      </c>
      <c r="O15" s="5">
        <f>SQRT((2*9.81*O$4)/($C$22*$C$23+$C$24*$G15))</f>
        <v>8.241079092897035</v>
      </c>
      <c r="P15" s="5">
        <f t="shared" si="1"/>
        <v>8.3923041669597058</v>
      </c>
      <c r="Q15" s="5">
        <f t="shared" si="1"/>
        <v>8.5408520562151082</v>
      </c>
      <c r="R15" s="1"/>
    </row>
    <row r="16" spans="1:18" x14ac:dyDescent="0.25">
      <c r="A16" s="1"/>
      <c r="B16" s="32"/>
      <c r="C16" s="32"/>
      <c r="D16" s="32"/>
      <c r="E16" s="3"/>
      <c r="F16" s="25"/>
      <c r="G16" s="34">
        <v>6</v>
      </c>
      <c r="H16" s="6">
        <f t="shared" si="1"/>
        <v>6.8347849793746791</v>
      </c>
      <c r="I16" s="5">
        <f t="shared" si="1"/>
        <v>7.0035705179572521</v>
      </c>
      <c r="J16" s="5">
        <f t="shared" si="1"/>
        <v>7.1683829617086099</v>
      </c>
      <c r="K16" s="5">
        <f>SQRT((2*9.81*K$4)/($C$22*$C$23+$C$24*$G16))</f>
        <v>7.329490335038896</v>
      </c>
      <c r="L16" s="5">
        <f>SQRT((2*9.81*L$4)/($C$22*$C$23+$C$24*$G16))</f>
        <v>7.4871318178019859</v>
      </c>
      <c r="M16" s="5">
        <f>SQRT((2*9.81*M$4)/($C$22*$C$23+$C$24*$G16))</f>
        <v>7.6415219127381393</v>
      </c>
      <c r="N16" s="5">
        <f>SQRT((2*9.81*N$4)/($C$22*$C$23+$C$24*$G16))</f>
        <v>7.7928538693197273</v>
      </c>
      <c r="O16" s="5">
        <f>SQRT((2*9.81*O$4)/($C$22*$C$23+$C$24*$G16))</f>
        <v>7.9413025200080201</v>
      </c>
      <c r="P16" s="5">
        <f t="shared" si="1"/>
        <v>8.0870266476622916</v>
      </c>
      <c r="Q16" s="5">
        <f t="shared" si="1"/>
        <v>8.2301709754849135</v>
      </c>
      <c r="R16" s="1"/>
    </row>
    <row r="17" spans="1:18" x14ac:dyDescent="0.25">
      <c r="A17" s="1"/>
      <c r="B17" s="32"/>
      <c r="C17" s="32"/>
      <c r="D17" s="32"/>
      <c r="E17" s="3"/>
      <c r="F17" s="25"/>
      <c r="G17" s="35">
        <v>6.5</v>
      </c>
      <c r="H17" s="6">
        <f t="shared" si="1"/>
        <v>6.6030296076876711</v>
      </c>
      <c r="I17" s="5">
        <f t="shared" si="1"/>
        <v>6.7660919296149089</v>
      </c>
      <c r="J17" s="5">
        <f t="shared" si="1"/>
        <v>6.9253158772723147</v>
      </c>
      <c r="K17" s="5">
        <f>SQRT((2*9.81*K$4)/($C$22*$C$23+$C$24*$G17))</f>
        <v>7.080960386840192</v>
      </c>
      <c r="L17" s="5">
        <f>SQRT((2*9.81*L$4)/($C$22*$C$23+$C$24*$G17))</f>
        <v>7.2332565280100498</v>
      </c>
      <c r="M17" s="5">
        <f>SQRT((2*9.81*M$4)/($C$22*$C$23+$C$24*$G17))</f>
        <v>7.3824115301167001</v>
      </c>
      <c r="N17" s="5">
        <f>SQRT((2*9.81*N$4)/($C$22*$C$23+$C$24*$G17))</f>
        <v>7.5286120898874849</v>
      </c>
      <c r="O17" s="5">
        <f>SQRT((2*9.81*O$4)/($C$22*$C$23+$C$24*$G17))</f>
        <v>7.6720271115266527</v>
      </c>
      <c r="P17" s="5">
        <f t="shared" si="1"/>
        <v>7.8128099938498439</v>
      </c>
      <c r="Q17" s="5">
        <f t="shared" si="1"/>
        <v>7.9511005527536875</v>
      </c>
      <c r="R17" s="1"/>
    </row>
    <row r="18" spans="1:18" x14ac:dyDescent="0.25">
      <c r="A18" s="1"/>
      <c r="B18" s="32"/>
      <c r="C18" s="32"/>
      <c r="D18" s="32"/>
      <c r="E18" s="3"/>
      <c r="F18" s="25"/>
      <c r="G18" s="34">
        <v>7</v>
      </c>
      <c r="H18" s="6">
        <f t="shared" si="1"/>
        <v>6.3933559262722106</v>
      </c>
      <c r="I18" s="5">
        <f t="shared" si="1"/>
        <v>6.5512403405767365</v>
      </c>
      <c r="J18" s="5">
        <f t="shared" si="1"/>
        <v>6.7054082649753699</v>
      </c>
      <c r="K18" s="5">
        <f t="shared" si="1"/>
        <v>6.8561104133466229</v>
      </c>
      <c r="L18" s="5">
        <f t="shared" si="1"/>
        <v>7.0035705179572503</v>
      </c>
      <c r="M18" s="5">
        <f t="shared" si="1"/>
        <v>7.1479892277478978</v>
      </c>
      <c r="N18" s="5">
        <f t="shared" si="1"/>
        <v>7.2895473110475111</v>
      </c>
      <c r="O18" s="5">
        <f t="shared" si="1"/>
        <v>7.4284083086486294</v>
      </c>
      <c r="P18" s="5">
        <f t="shared" si="1"/>
        <v>7.5647207483158292</v>
      </c>
      <c r="Q18" s="5">
        <f t="shared" si="1"/>
        <v>7.6986200062089045</v>
      </c>
      <c r="R18" s="1"/>
    </row>
    <row r="19" spans="1:18" x14ac:dyDescent="0.25">
      <c r="A19" s="1"/>
      <c r="B19" s="32"/>
      <c r="C19" s="32"/>
      <c r="D19" s="32"/>
      <c r="E19" s="3"/>
      <c r="F19" s="25"/>
      <c r="G19" s="34">
        <v>7.5</v>
      </c>
      <c r="H19" s="6">
        <f t="shared" si="1"/>
        <v>6.2024663026326969</v>
      </c>
      <c r="I19" s="5">
        <f t="shared" si="1"/>
        <v>6.3556366830600712</v>
      </c>
      <c r="J19" s="5">
        <f t="shared" si="1"/>
        <v>6.5052015386783779</v>
      </c>
      <c r="K19" s="5">
        <f t="shared" si="1"/>
        <v>6.6514040976765383</v>
      </c>
      <c r="L19" s="5">
        <f t="shared" si="1"/>
        <v>6.7944614122351847</v>
      </c>
      <c r="M19" s="5">
        <f t="shared" si="1"/>
        <v>6.9345681404192465</v>
      </c>
      <c r="N19" s="5">
        <f t="shared" si="1"/>
        <v>7.0718996532673142</v>
      </c>
      <c r="O19" s="5">
        <f t="shared" si="1"/>
        <v>7.2066146086527381</v>
      </c>
      <c r="P19" s="5">
        <f t="shared" si="1"/>
        <v>7.338857099672385</v>
      </c>
      <c r="Q19" s="5">
        <f t="shared" si="1"/>
        <v>7.4687584604923778</v>
      </c>
      <c r="R19" s="1"/>
    </row>
    <row r="20" spans="1:18" ht="15.75" thickBot="1" x14ac:dyDescent="0.3">
      <c r="A20" s="1"/>
      <c r="B20" s="20"/>
      <c r="C20" s="20"/>
      <c r="D20" s="20"/>
      <c r="E20" s="3"/>
      <c r="F20" s="25"/>
      <c r="G20" s="34">
        <v>8</v>
      </c>
      <c r="H20" s="6">
        <f t="shared" si="1"/>
        <v>6.0277137733417083</v>
      </c>
      <c r="I20" s="5">
        <f t="shared" si="1"/>
        <v>6.1765686266729034</v>
      </c>
      <c r="J20" s="5">
        <f t="shared" si="1"/>
        <v>6.3219195397178751</v>
      </c>
      <c r="K20" s="5">
        <f t="shared" si="1"/>
        <v>6.4640028877881344</v>
      </c>
      <c r="L20" s="5">
        <f t="shared" si="1"/>
        <v>6.6030296076876711</v>
      </c>
      <c r="M20" s="5">
        <f t="shared" si="1"/>
        <v>6.7391888730519094</v>
      </c>
      <c r="N20" s="5">
        <f t="shared" si="1"/>
        <v>6.8726511138958104</v>
      </c>
      <c r="O20" s="5">
        <f t="shared" si="1"/>
        <v>7.0035705179572512</v>
      </c>
      <c r="P20" s="5">
        <f t="shared" si="1"/>
        <v>7.1320871185555959</v>
      </c>
      <c r="Q20" s="5">
        <f t="shared" si="1"/>
        <v>7.2583285495583159</v>
      </c>
      <c r="R20" s="1"/>
    </row>
    <row r="21" spans="1:18" ht="30" x14ac:dyDescent="0.25">
      <c r="A21" s="1"/>
      <c r="B21" s="17" t="s">
        <v>5</v>
      </c>
      <c r="C21" s="18" t="s">
        <v>6</v>
      </c>
      <c r="D21" s="19" t="s">
        <v>7</v>
      </c>
      <c r="E21" s="3"/>
      <c r="F21" s="25"/>
      <c r="G21" s="35">
        <v>8.5</v>
      </c>
      <c r="H21" s="6">
        <f t="shared" si="1"/>
        <v>5.8669457668857783</v>
      </c>
      <c r="I21" s="5">
        <f t="shared" si="1"/>
        <v>6.0118304419833652</v>
      </c>
      <c r="J21" s="5">
        <f t="shared" si="1"/>
        <v>6.15330463204422</v>
      </c>
      <c r="K21" s="5">
        <f t="shared" si="1"/>
        <v>6.2915984079020655</v>
      </c>
      <c r="L21" s="5">
        <f t="shared" si="1"/>
        <v>6.4269170803655733</v>
      </c>
      <c r="M21" s="5">
        <f t="shared" si="1"/>
        <v>6.5594447775306177</v>
      </c>
      <c r="N21" s="5">
        <f t="shared" si="1"/>
        <v>6.6893473837925796</v>
      </c>
      <c r="O21" s="5">
        <f t="shared" si="1"/>
        <v>6.8167749744752157</v>
      </c>
      <c r="P21" s="5">
        <f t="shared" si="1"/>
        <v>6.9418638480029653</v>
      </c>
      <c r="Q21" s="5">
        <f t="shared" si="1"/>
        <v>7.0647382340600196</v>
      </c>
      <c r="R21" s="1"/>
    </row>
    <row r="22" spans="1:18" x14ac:dyDescent="0.25">
      <c r="A22" s="1"/>
      <c r="B22" s="12" t="s">
        <v>8</v>
      </c>
      <c r="C22" s="11">
        <v>0.2</v>
      </c>
      <c r="D22" s="13" t="s">
        <v>9</v>
      </c>
      <c r="E22" s="1"/>
      <c r="F22" s="25"/>
      <c r="G22" s="34">
        <v>9</v>
      </c>
      <c r="H22" s="6">
        <f t="shared" si="1"/>
        <v>5.7183913821983188</v>
      </c>
      <c r="I22" s="5">
        <f t="shared" si="1"/>
        <v>5.8596074953873831</v>
      </c>
      <c r="J22" s="5">
        <f t="shared" si="1"/>
        <v>5.9974994789495399</v>
      </c>
      <c r="K22" s="5">
        <f t="shared" si="1"/>
        <v>6.1322915781948923</v>
      </c>
      <c r="L22" s="5">
        <f t="shared" si="1"/>
        <v>6.2641839053463304</v>
      </c>
      <c r="M22" s="5">
        <f t="shared" si="1"/>
        <v>6.3933559262722106</v>
      </c>
      <c r="N22" s="5">
        <f t="shared" si="1"/>
        <v>6.519969325081215</v>
      </c>
      <c r="O22" s="5">
        <f t="shared" si="1"/>
        <v>6.6441703771050307</v>
      </c>
      <c r="P22" s="5">
        <f t="shared" si="1"/>
        <v>6.7660919296149089</v>
      </c>
      <c r="Q22" s="5">
        <f t="shared" si="1"/>
        <v>6.885855066729186</v>
      </c>
      <c r="R22" s="1"/>
    </row>
    <row r="23" spans="1:18" x14ac:dyDescent="0.25">
      <c r="A23" s="1"/>
      <c r="B23" s="12" t="s">
        <v>10</v>
      </c>
      <c r="C23" s="11">
        <v>3</v>
      </c>
      <c r="D23" s="13" t="s">
        <v>11</v>
      </c>
      <c r="E23" s="1"/>
      <c r="F23" s="25"/>
      <c r="G23" s="34">
        <v>9.5</v>
      </c>
      <c r="H23" s="6">
        <f t="shared" si="1"/>
        <v>5.5805785670356025</v>
      </c>
      <c r="I23" s="5">
        <f t="shared" si="1"/>
        <v>5.7183913821983188</v>
      </c>
      <c r="J23" s="5">
        <f t="shared" si="1"/>
        <v>5.8529601790156454</v>
      </c>
      <c r="K23" s="5">
        <f t="shared" si="1"/>
        <v>5.9845037985020708</v>
      </c>
      <c r="L23" s="5">
        <f t="shared" si="1"/>
        <v>6.1132175301905107</v>
      </c>
      <c r="M23" s="5">
        <f t="shared" si="1"/>
        <v>6.2392765148349874</v>
      </c>
      <c r="N23" s="5">
        <f t="shared" si="1"/>
        <v>6.3628385399689567</v>
      </c>
      <c r="O23" s="5">
        <f t="shared" si="1"/>
        <v>6.4840463556992818</v>
      </c>
      <c r="P23" s="5">
        <f t="shared" si="1"/>
        <v>6.6030296076876711</v>
      </c>
      <c r="Q23" s="5">
        <f t="shared" si="1"/>
        <v>6.7199064619340385</v>
      </c>
      <c r="R23" s="1"/>
    </row>
    <row r="24" spans="1:18" ht="15.75" thickBot="1" x14ac:dyDescent="0.3">
      <c r="A24" s="1"/>
      <c r="B24" s="14" t="s">
        <v>12</v>
      </c>
      <c r="C24" s="15">
        <v>0.6</v>
      </c>
      <c r="D24" s="16" t="s">
        <v>9</v>
      </c>
      <c r="E24" s="1"/>
      <c r="F24" s="26"/>
      <c r="G24" s="36">
        <v>10</v>
      </c>
      <c r="H24" s="6">
        <f>SQRT((2*9.81*H$4)/($C$22*$C$23+$C$24*$G24))</f>
        <v>5.4522722535904906</v>
      </c>
      <c r="I24" s="5">
        <f t="shared" si="1"/>
        <v>5.586916534514935</v>
      </c>
      <c r="J24" s="5">
        <f t="shared" si="1"/>
        <v>5.7183913821983188</v>
      </c>
      <c r="K24" s="5">
        <f t="shared" si="1"/>
        <v>5.8469106061546423</v>
      </c>
      <c r="L24" s="5">
        <f t="shared" si="1"/>
        <v>5.9726650059020781</v>
      </c>
      <c r="M24" s="5">
        <f t="shared" si="1"/>
        <v>6.095825695432155</v>
      </c>
      <c r="N24" s="5">
        <f t="shared" si="1"/>
        <v>6.2165468344937729</v>
      </c>
      <c r="O24" s="5">
        <f t="shared" si="1"/>
        <v>6.3349678911434255</v>
      </c>
      <c r="P24" s="5">
        <f t="shared" si="1"/>
        <v>6.4512155302843377</v>
      </c>
      <c r="Q24" s="5">
        <f t="shared" si="1"/>
        <v>6.5654052010934905</v>
      </c>
      <c r="R24" s="1"/>
    </row>
    <row r="25" spans="1:18" x14ac:dyDescent="0.25">
      <c r="A25" s="1"/>
      <c r="B25" s="1"/>
      <c r="C25" s="1"/>
      <c r="D25" s="1"/>
      <c r="E25" s="1"/>
      <c r="F25" s="1"/>
      <c r="G25" s="1"/>
      <c r="H25" s="1"/>
      <c r="I25" s="1"/>
      <c r="J25" s="1"/>
      <c r="K25" s="1"/>
      <c r="L25" s="1"/>
      <c r="M25" s="1"/>
      <c r="N25" s="1"/>
      <c r="O25" s="1"/>
      <c r="P25" s="1"/>
      <c r="Q25" s="1"/>
      <c r="R25" s="1"/>
    </row>
  </sheetData>
  <mergeCells count="6">
    <mergeCell ref="H3:Q3"/>
    <mergeCell ref="F5:F24"/>
    <mergeCell ref="F3:G4"/>
    <mergeCell ref="F2:Q2"/>
    <mergeCell ref="B1:D6"/>
    <mergeCell ref="B8:D19"/>
  </mergeCells>
  <conditionalFormatting sqref="H5:Q24">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Landing velocity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Lars Pepermans</dc:creator>
  <cp:keywords/>
  <dc:description/>
  <cp:lastModifiedBy>Mark Rozemeijer</cp:lastModifiedBy>
  <cp:revision/>
  <dcterms:created xsi:type="dcterms:W3CDTF">2020-08-19T07:32:28Z</dcterms:created>
  <dcterms:modified xsi:type="dcterms:W3CDTF">2021-03-13T16:02:16Z</dcterms:modified>
  <cp:category/>
  <cp:contentStatus/>
</cp:coreProperties>
</file>